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ILM-VFX-" sheetId="8" r:id="rId1"/>
  </sheets>
  <calcPr calcId="124519"/>
</workbook>
</file>

<file path=xl/calcChain.xml><?xml version="1.0" encoding="utf-8"?>
<calcChain xmlns="http://schemas.openxmlformats.org/spreadsheetml/2006/main">
  <c r="AT9" i="8"/>
  <c r="AT8"/>
  <c r="AT11"/>
  <c r="AT12"/>
  <c r="AT13"/>
  <c r="AT7"/>
  <c r="AS8"/>
  <c r="AS9"/>
  <c r="AS11"/>
  <c r="AS12"/>
  <c r="AS13"/>
  <c r="AS7"/>
  <c r="AQ8" l="1"/>
  <c r="AR8"/>
  <c r="AQ9"/>
  <c r="AR9"/>
  <c r="AQ10"/>
  <c r="AR10"/>
  <c r="AQ11"/>
  <c r="AR11"/>
  <c r="AQ12"/>
  <c r="AR12"/>
  <c r="AQ13"/>
  <c r="AR13"/>
  <c r="AM8"/>
  <c r="AN8"/>
  <c r="AM9"/>
  <c r="AN9"/>
  <c r="AM10"/>
  <c r="AN10"/>
  <c r="AM11"/>
  <c r="AN11"/>
  <c r="AM12"/>
  <c r="AN12"/>
  <c r="AM13"/>
  <c r="AN13"/>
  <c r="AQ7"/>
  <c r="AR7" s="1"/>
  <c r="AM7"/>
  <c r="AN7" s="1"/>
  <c r="AI8" l="1"/>
  <c r="AJ8" s="1"/>
  <c r="AI9"/>
  <c r="AJ9" s="1"/>
  <c r="AI10"/>
  <c r="AJ10" s="1"/>
  <c r="AI11"/>
  <c r="AJ11" s="1"/>
  <c r="AI12"/>
  <c r="AJ12" s="1"/>
  <c r="AI13"/>
  <c r="AJ13" s="1"/>
  <c r="AD8"/>
  <c r="AE8" s="1"/>
  <c r="AD9"/>
  <c r="AE9" s="1"/>
  <c r="AD10"/>
  <c r="AE10" s="1"/>
  <c r="AD11"/>
  <c r="AE11" s="1"/>
  <c r="AD12"/>
  <c r="AE12" s="1"/>
  <c r="AD13"/>
  <c r="AE13" s="1"/>
  <c r="T8"/>
  <c r="U8" s="1"/>
  <c r="T9"/>
  <c r="U9" s="1"/>
  <c r="T10"/>
  <c r="U10" s="1"/>
  <c r="T11"/>
  <c r="U11" s="1"/>
  <c r="T12"/>
  <c r="U12" s="1"/>
  <c r="T13"/>
  <c r="U13" s="1"/>
  <c r="O8"/>
  <c r="P8" s="1"/>
  <c r="O9"/>
  <c r="P9" s="1"/>
  <c r="O10"/>
  <c r="P10" s="1"/>
  <c r="O11"/>
  <c r="P11" s="1"/>
  <c r="O12"/>
  <c r="P12" s="1"/>
  <c r="O13"/>
  <c r="P13" s="1"/>
  <c r="J8"/>
  <c r="K8" s="1"/>
  <c r="J9"/>
  <c r="K9" s="1"/>
  <c r="J10"/>
  <c r="K10" s="1"/>
  <c r="J11"/>
  <c r="K11" s="1"/>
  <c r="J12"/>
  <c r="K12" s="1"/>
  <c r="J13"/>
  <c r="K13" s="1"/>
  <c r="E8"/>
  <c r="F8" s="1"/>
  <c r="E9"/>
  <c r="F9"/>
  <c r="E10"/>
  <c r="AS10" s="1"/>
  <c r="E11"/>
  <c r="F11"/>
  <c r="E12"/>
  <c r="F12"/>
  <c r="E13"/>
  <c r="F13"/>
  <c r="F10" l="1"/>
  <c r="AT10" s="1"/>
  <c r="AI7"/>
  <c r="AJ7" s="1"/>
  <c r="AH7"/>
  <c r="AD7"/>
  <c r="AE7" s="1"/>
  <c r="AC7"/>
  <c r="Y7"/>
  <c r="Z7" s="1"/>
  <c r="X7"/>
  <c r="T7"/>
  <c r="U7" s="1"/>
  <c r="S7"/>
  <c r="O7"/>
  <c r="P7" s="1"/>
  <c r="N7"/>
  <c r="J7"/>
  <c r="K7" s="1"/>
  <c r="I7"/>
  <c r="E7"/>
  <c r="F7" s="1"/>
  <c r="D7"/>
  <c r="AH13" l="1"/>
  <c r="AH12"/>
  <c r="AH11"/>
  <c r="AH10"/>
  <c r="AH9"/>
  <c r="AH8"/>
  <c r="AC8"/>
  <c r="AC9"/>
  <c r="AC10"/>
  <c r="AC11"/>
  <c r="AC12"/>
  <c r="AC13"/>
  <c r="X8"/>
  <c r="Y8" s="1"/>
  <c r="Z8" s="1"/>
  <c r="X9"/>
  <c r="Y9" s="1"/>
  <c r="Z9" s="1"/>
  <c r="X10"/>
  <c r="Y10" s="1"/>
  <c r="Z10" s="1"/>
  <c r="X11"/>
  <c r="Y11" s="1"/>
  <c r="Z11" s="1"/>
  <c r="X12"/>
  <c r="Y12" s="1"/>
  <c r="Z12" s="1"/>
  <c r="X13"/>
  <c r="Y13" s="1"/>
  <c r="Z13" s="1"/>
  <c r="S8"/>
  <c r="S9"/>
  <c r="S10"/>
  <c r="S11"/>
  <c r="S12"/>
  <c r="S13"/>
  <c r="N8"/>
  <c r="N9"/>
  <c r="N10"/>
  <c r="N11"/>
  <c r="N12"/>
  <c r="N13"/>
  <c r="I8"/>
  <c r="I9"/>
  <c r="I10"/>
  <c r="I11"/>
  <c r="I12"/>
  <c r="I13"/>
  <c r="D8"/>
  <c r="D9"/>
  <c r="D10"/>
  <c r="D11"/>
  <c r="D12"/>
  <c r="D13"/>
</calcChain>
</file>

<file path=xl/sharedStrings.xml><?xml version="1.0" encoding="utf-8"?>
<sst xmlns="http://schemas.openxmlformats.org/spreadsheetml/2006/main" count="77" uniqueCount="39">
  <si>
    <t>SUBJECT</t>
  </si>
  <si>
    <t>SRINIVAS UNIVERSITY</t>
  </si>
  <si>
    <t xml:space="preserve">COLLEGE OF COMPUTER &amp; INFORMATION SCIENCE </t>
  </si>
  <si>
    <t>SGPA</t>
  </si>
  <si>
    <t>Result</t>
  </si>
  <si>
    <t>Sub.Code</t>
  </si>
  <si>
    <t>Reg.No.</t>
  </si>
  <si>
    <t>Theory</t>
  </si>
  <si>
    <t>Internal</t>
  </si>
  <si>
    <t xml:space="preserve">Total </t>
  </si>
  <si>
    <t>Grade</t>
  </si>
  <si>
    <t>G. Points</t>
  </si>
  <si>
    <t>3SU19DV001</t>
  </si>
  <si>
    <t>3SU19DV002</t>
  </si>
  <si>
    <t>3SU19DV003</t>
  </si>
  <si>
    <t>3SU19DV004</t>
  </si>
  <si>
    <t>3SU19DV005</t>
  </si>
  <si>
    <t>3SU19DV006</t>
  </si>
  <si>
    <t>3SU19DV008</t>
  </si>
  <si>
    <t>ENGLISH I</t>
  </si>
  <si>
    <t>INTRODUCTION TO 
HISTORY OF ART</t>
  </si>
  <si>
    <t>INTRODUCTION TO CINEMA 
&amp; FILM APPRECIATION</t>
  </si>
  <si>
    <t>WRITING FOR VISUAL 
MEDIA</t>
  </si>
  <si>
    <t>BASICS OF PHOTOGRAPHY</t>
  </si>
  <si>
    <t>BASICS OF PRACTICAL FILM 
MAKING</t>
  </si>
  <si>
    <t>INDIAN CONSTITUTION 
AND 
ENVIRONMENTAL STUDIES</t>
  </si>
  <si>
    <t>MINOR PROJECT</t>
  </si>
  <si>
    <t>19BSCDFMV11</t>
  </si>
  <si>
    <t>19BSCDFMV12</t>
  </si>
  <si>
    <t>19BSCDFMV13</t>
  </si>
  <si>
    <t>19BSCDFMV14</t>
  </si>
  <si>
    <t>19BSCDFMV15</t>
  </si>
  <si>
    <t>19BSCDFMV16</t>
  </si>
  <si>
    <t>19BSCDFMV17</t>
  </si>
  <si>
    <t>19BSCDFMV19</t>
  </si>
  <si>
    <t>19BSCDFMV18</t>
  </si>
  <si>
    <t>EFFECTIVE COMMUNICATION SKILLS -I</t>
  </si>
  <si>
    <t>REGISTRAR(E)</t>
  </si>
  <si>
    <t>RESULT- I SEM BSc(Digital Filmmaking &amp; VFX Program)DEGREE EXAMS-NOV 2019 iNurture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</si>
</sst>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25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textRotation="90"/>
    </xf>
    <xf numFmtId="0" fontId="3" fillId="0" borderId="24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29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="80" zoomScaleNormal="80" workbookViewId="0">
      <selection activeCell="A3" sqref="A3:AT3"/>
    </sheetView>
  </sheetViews>
  <sheetFormatPr defaultRowHeight="15"/>
  <cols>
    <col min="1" max="1" width="11.85546875" style="4" bestFit="1" customWidth="1"/>
    <col min="2" max="46" width="4.7109375" style="4" customWidth="1"/>
    <col min="47" max="16384" width="9.140625" style="4"/>
  </cols>
  <sheetData>
    <row r="1" spans="1:47" ht="23.2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7" ht="2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7" ht="18" customHeight="1" thickBot="1">
      <c r="A3" s="6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ht="60" customHeight="1" thickBot="1">
      <c r="A4" s="8" t="s">
        <v>0</v>
      </c>
      <c r="B4" s="9" t="s">
        <v>19</v>
      </c>
      <c r="C4" s="9"/>
      <c r="D4" s="9"/>
      <c r="E4" s="9"/>
      <c r="F4" s="9"/>
      <c r="G4" s="9" t="s">
        <v>20</v>
      </c>
      <c r="H4" s="9"/>
      <c r="I4" s="9"/>
      <c r="J4" s="9"/>
      <c r="K4" s="9"/>
      <c r="L4" s="10" t="s">
        <v>21</v>
      </c>
      <c r="M4" s="11"/>
      <c r="N4" s="11"/>
      <c r="O4" s="11"/>
      <c r="P4" s="12"/>
      <c r="Q4" s="9" t="s">
        <v>22</v>
      </c>
      <c r="R4" s="9"/>
      <c r="S4" s="9"/>
      <c r="T4" s="9"/>
      <c r="U4" s="9"/>
      <c r="V4" s="9" t="s">
        <v>23</v>
      </c>
      <c r="W4" s="9"/>
      <c r="X4" s="9"/>
      <c r="Y4" s="9"/>
      <c r="Z4" s="9"/>
      <c r="AA4" s="10" t="s">
        <v>24</v>
      </c>
      <c r="AB4" s="11"/>
      <c r="AC4" s="11"/>
      <c r="AD4" s="11"/>
      <c r="AE4" s="12"/>
      <c r="AF4" s="10" t="s">
        <v>25</v>
      </c>
      <c r="AG4" s="11"/>
      <c r="AH4" s="11"/>
      <c r="AI4" s="11"/>
      <c r="AJ4" s="12"/>
      <c r="AK4" s="11" t="s">
        <v>26</v>
      </c>
      <c r="AL4" s="11"/>
      <c r="AM4" s="11"/>
      <c r="AN4" s="12"/>
      <c r="AO4" s="10" t="s">
        <v>36</v>
      </c>
      <c r="AP4" s="11"/>
      <c r="AQ4" s="11"/>
      <c r="AR4" s="12"/>
      <c r="AS4" s="13" t="s">
        <v>4</v>
      </c>
      <c r="AT4" s="14" t="s">
        <v>3</v>
      </c>
    </row>
    <row r="5" spans="1:47" ht="20.25" customHeight="1" thickBot="1">
      <c r="A5" s="8" t="s">
        <v>5</v>
      </c>
      <c r="B5" s="15" t="s">
        <v>27</v>
      </c>
      <c r="C5" s="16"/>
      <c r="D5" s="16"/>
      <c r="E5" s="16"/>
      <c r="F5" s="17"/>
      <c r="G5" s="15" t="s">
        <v>28</v>
      </c>
      <c r="H5" s="16"/>
      <c r="I5" s="16"/>
      <c r="J5" s="16"/>
      <c r="K5" s="17"/>
      <c r="L5" s="15" t="s">
        <v>29</v>
      </c>
      <c r="M5" s="16"/>
      <c r="N5" s="16"/>
      <c r="O5" s="16"/>
      <c r="P5" s="17"/>
      <c r="Q5" s="15" t="s">
        <v>30</v>
      </c>
      <c r="R5" s="16"/>
      <c r="S5" s="16"/>
      <c r="T5" s="16"/>
      <c r="U5" s="17"/>
      <c r="V5" s="15" t="s">
        <v>31</v>
      </c>
      <c r="W5" s="16"/>
      <c r="X5" s="16"/>
      <c r="Y5" s="16"/>
      <c r="Z5" s="17"/>
      <c r="AA5" s="15" t="s">
        <v>32</v>
      </c>
      <c r="AB5" s="16"/>
      <c r="AC5" s="16"/>
      <c r="AD5" s="16"/>
      <c r="AE5" s="17"/>
      <c r="AF5" s="15" t="s">
        <v>33</v>
      </c>
      <c r="AG5" s="16"/>
      <c r="AH5" s="16"/>
      <c r="AI5" s="16"/>
      <c r="AJ5" s="17"/>
      <c r="AK5" s="16" t="s">
        <v>35</v>
      </c>
      <c r="AL5" s="16"/>
      <c r="AM5" s="16"/>
      <c r="AN5" s="17"/>
      <c r="AO5" s="15" t="s">
        <v>34</v>
      </c>
      <c r="AP5" s="16"/>
      <c r="AQ5" s="16"/>
      <c r="AR5" s="17"/>
      <c r="AS5" s="18"/>
      <c r="AT5" s="19"/>
    </row>
    <row r="6" spans="1:47" ht="42.75" thickBot="1">
      <c r="A6" s="20" t="s">
        <v>6</v>
      </c>
      <c r="B6" s="21" t="s">
        <v>7</v>
      </c>
      <c r="C6" s="22" t="s">
        <v>8</v>
      </c>
      <c r="D6" s="22" t="s">
        <v>9</v>
      </c>
      <c r="E6" s="23" t="s">
        <v>10</v>
      </c>
      <c r="F6" s="1" t="s">
        <v>11</v>
      </c>
      <c r="G6" s="21" t="s">
        <v>7</v>
      </c>
      <c r="H6" s="22" t="s">
        <v>8</v>
      </c>
      <c r="I6" s="22" t="s">
        <v>9</v>
      </c>
      <c r="J6" s="23" t="s">
        <v>10</v>
      </c>
      <c r="K6" s="1" t="s">
        <v>11</v>
      </c>
      <c r="L6" s="21" t="s">
        <v>7</v>
      </c>
      <c r="M6" s="22" t="s">
        <v>8</v>
      </c>
      <c r="N6" s="22" t="s">
        <v>9</v>
      </c>
      <c r="O6" s="23" t="s">
        <v>10</v>
      </c>
      <c r="P6" s="1" t="s">
        <v>11</v>
      </c>
      <c r="Q6" s="21" t="s">
        <v>7</v>
      </c>
      <c r="R6" s="22" t="s">
        <v>8</v>
      </c>
      <c r="S6" s="22" t="s">
        <v>9</v>
      </c>
      <c r="T6" s="23" t="s">
        <v>10</v>
      </c>
      <c r="U6" s="1" t="s">
        <v>11</v>
      </c>
      <c r="V6" s="21" t="s">
        <v>7</v>
      </c>
      <c r="W6" s="22" t="s">
        <v>8</v>
      </c>
      <c r="X6" s="22" t="s">
        <v>9</v>
      </c>
      <c r="Y6" s="23" t="s">
        <v>10</v>
      </c>
      <c r="Z6" s="1" t="s">
        <v>11</v>
      </c>
      <c r="AA6" s="21" t="s">
        <v>7</v>
      </c>
      <c r="AB6" s="22" t="s">
        <v>8</v>
      </c>
      <c r="AC6" s="22" t="s">
        <v>9</v>
      </c>
      <c r="AD6" s="23" t="s">
        <v>10</v>
      </c>
      <c r="AE6" s="1" t="s">
        <v>11</v>
      </c>
      <c r="AF6" s="21" t="s">
        <v>7</v>
      </c>
      <c r="AG6" s="22" t="s">
        <v>8</v>
      </c>
      <c r="AH6" s="22" t="s">
        <v>9</v>
      </c>
      <c r="AI6" s="23" t="s">
        <v>10</v>
      </c>
      <c r="AJ6" s="1" t="s">
        <v>11</v>
      </c>
      <c r="AK6" s="22" t="s">
        <v>8</v>
      </c>
      <c r="AL6" s="22" t="s">
        <v>9</v>
      </c>
      <c r="AM6" s="23" t="s">
        <v>10</v>
      </c>
      <c r="AN6" s="1" t="s">
        <v>11</v>
      </c>
      <c r="AO6" s="21" t="s">
        <v>8</v>
      </c>
      <c r="AP6" s="22" t="s">
        <v>9</v>
      </c>
      <c r="AQ6" s="23" t="s">
        <v>10</v>
      </c>
      <c r="AR6" s="1" t="s">
        <v>11</v>
      </c>
      <c r="AS6" s="18"/>
      <c r="AT6" s="19"/>
    </row>
    <row r="7" spans="1:47">
      <c r="A7" s="24" t="s">
        <v>12</v>
      </c>
      <c r="B7" s="25">
        <v>36</v>
      </c>
      <c r="C7" s="26">
        <v>38</v>
      </c>
      <c r="D7" s="27">
        <f>SUM(B7,C7)</f>
        <v>74</v>
      </c>
      <c r="E7" s="28" t="str">
        <f t="shared" ref="E7" si="0">IF(OR(B7="AB",C7="AB"),"F",IF(AND(B7&gt;=25,C7&gt;=25),IF(D7&gt;=90,"O",IF(D7&gt;=80,"S",IF(D7&gt;=70,"A",IF(D7&gt;=65,"B",IF(D7&gt;=60,"C",IF(D7&gt;=55,"D",IF(D7&gt;=50,"E","F"))))))),"F"))</f>
        <v>A</v>
      </c>
      <c r="F7" s="29">
        <f>IF(E7="O",10,IF(E7="S",9,IF(E7="A",8,IF(E7="B",7,IF(E7="C",6,IF(E7="D",5,IF(E7="E",4,0)))))))</f>
        <v>8</v>
      </c>
      <c r="G7" s="25">
        <v>31</v>
      </c>
      <c r="H7" s="26">
        <v>40</v>
      </c>
      <c r="I7" s="27">
        <f>SUM(G7,H7)</f>
        <v>71</v>
      </c>
      <c r="J7" s="28" t="str">
        <f t="shared" ref="J7" si="1">IF(OR(G7="AB",H7="AB"),"F",IF(AND(G7&gt;=25,H7&gt;=25),IF(I7&gt;=90,"O",IF(I7&gt;=80,"S",IF(I7&gt;=70,"A",IF(I7&gt;=65,"B",IF(I7&gt;=60,"C",IF(I7&gt;=55,"D",IF(I7&gt;=50,"E","F"))))))),"F"))</f>
        <v>A</v>
      </c>
      <c r="K7" s="29">
        <f>IF(J7="O",10,IF(J7="S",9,IF(J7="A",8,IF(J7="B",7,IF(J7="C",6,IF(J7="D",5,IF(J7="E",4,0)))))))</f>
        <v>8</v>
      </c>
      <c r="L7" s="25">
        <v>41</v>
      </c>
      <c r="M7" s="26">
        <v>36</v>
      </c>
      <c r="N7" s="27">
        <f>SUM(L7,M7)</f>
        <v>77</v>
      </c>
      <c r="O7" s="28" t="str">
        <f t="shared" ref="O7" si="2">IF(OR(L7="AB",M7="AB"),"F",IF(AND(L7&gt;=25,M7&gt;=25),IF(N7&gt;=90,"O",IF(N7&gt;=80,"S",IF(N7&gt;=70,"A",IF(N7&gt;=65,"B",IF(N7&gt;=60,"C",IF(N7&gt;=55,"D",IF(N7&gt;=50,"E","F"))))))),"F"))</f>
        <v>A</v>
      </c>
      <c r="P7" s="29">
        <f>IF(O7="O",10,IF(O7="S",9,IF(O7="A",8,IF(O7="B",7,IF(O7="C",6,IF(O7="D",5,IF(O7="E",4,0)))))))</f>
        <v>8</v>
      </c>
      <c r="Q7" s="25">
        <v>41</v>
      </c>
      <c r="R7" s="26">
        <v>35</v>
      </c>
      <c r="S7" s="27">
        <f>SUM(Q7,R7)</f>
        <v>76</v>
      </c>
      <c r="T7" s="28" t="str">
        <f t="shared" ref="T7" si="3">IF(OR(Q7="AB",R7="AB"),"F",IF(AND(Q7&gt;=25,R7&gt;=25),IF(S7&gt;=90,"O",IF(S7&gt;=80,"S",IF(S7&gt;=70,"A",IF(S7&gt;=65,"B",IF(S7&gt;=60,"C",IF(S7&gt;=55,"D",IF(S7&gt;=50,"E","F"))))))),"F"))</f>
        <v>A</v>
      </c>
      <c r="U7" s="29">
        <f>IF(T7="O",10,IF(T7="S",9,IF(T7="A",8,IF(T7="B",7,IF(T7="C",6,IF(T7="D",5,IF(T7="E",4,0)))))))</f>
        <v>8</v>
      </c>
      <c r="V7" s="25">
        <v>36</v>
      </c>
      <c r="W7" s="26">
        <v>40</v>
      </c>
      <c r="X7" s="27">
        <f>SUM(V7,W7)</f>
        <v>76</v>
      </c>
      <c r="Y7" s="28" t="str">
        <f t="shared" ref="Y7" si="4">IF(OR(V7="AB",W7="AB"),"F",IF(AND(V7&gt;=25,W7&gt;=25),IF(X7&gt;=90,"O",IF(X7&gt;=80,"S",IF(X7&gt;=70,"A",IF(X7&gt;=65,"B",IF(X7&gt;=60,"C",IF(X7&gt;=55,"D",IF(X7&gt;=50,"E","F"))))))),"F"))</f>
        <v>A</v>
      </c>
      <c r="Z7" s="29">
        <f>IF(Y7="O",10,IF(Y7="S",9,IF(Y7="A",8,IF(Y7="B",7,IF(Y7="C",6,IF(Y7="D",5,IF(Y7="E",4,0)))))))</f>
        <v>8</v>
      </c>
      <c r="AA7" s="25">
        <v>37</v>
      </c>
      <c r="AB7" s="26">
        <v>36</v>
      </c>
      <c r="AC7" s="27">
        <f>SUM(AA7,AB7)</f>
        <v>73</v>
      </c>
      <c r="AD7" s="28" t="str">
        <f t="shared" ref="AD7" si="5">IF(OR(AA7="AB",AB7="AB"),"F",IF(AND(AA7&gt;=25,AB7&gt;=25),IF(AC7&gt;=90,"O",IF(AC7&gt;=80,"S",IF(AC7&gt;=70,"A",IF(AC7&gt;=65,"B",IF(AC7&gt;=60,"C",IF(AC7&gt;=55,"D",IF(AC7&gt;=50,"E","F"))))))),"F"))</f>
        <v>A</v>
      </c>
      <c r="AE7" s="29">
        <f>IF(AD7="O",10,IF(AD7="S",9,IF(AD7="A",8,IF(AD7="B",7,IF(AD7="C",6,IF(AD7="D",5,IF(AD7="E",4,0)))))))</f>
        <v>8</v>
      </c>
      <c r="AF7" s="30">
        <v>33</v>
      </c>
      <c r="AG7" s="27">
        <v>42</v>
      </c>
      <c r="AH7" s="27">
        <f>SUM(AF7,AG7)</f>
        <v>75</v>
      </c>
      <c r="AI7" s="28" t="str">
        <f t="shared" ref="AI7" si="6">IF(OR(AF7="AB",AG7="AB"),"F",IF(AND(AF7&gt;=25,AG7&gt;=25),IF(AH7&gt;=90,"O",IF(AH7&gt;=80,"S",IF(AH7&gt;=70,"A",IF(AH7&gt;=65,"B",IF(AH7&gt;=60,"C",IF(AH7&gt;=55,"D",IF(AH7&gt;=50,"E","F"))))))),"F"))</f>
        <v>A</v>
      </c>
      <c r="AJ7" s="29">
        <f>IF(AI7="O",10,IF(AI7="S",9,IF(AI7="A",8,IF(AI7="B",7,IF(AI7="C",6,IF(AI7="D",5,IF(AI7="E",4,0)))))))</f>
        <v>8</v>
      </c>
      <c r="AK7" s="26">
        <v>30</v>
      </c>
      <c r="AL7" s="26">
        <v>30</v>
      </c>
      <c r="AM7" s="27" t="str">
        <f>IF(AL7="AB","F",IF(AL7&lt;25,"F",IF(AL7&lt;27,"E",IF(AL7&lt;30,"D",IF(AL7&lt;32,"C",IF(AL7&lt;35,"B",IF(AL7&lt;40,"A",IF(AL7&lt;45,"S",IF(AL7&lt;=50,"O")))))))))</f>
        <v>C</v>
      </c>
      <c r="AN7" s="29">
        <f>IF(AM7="F",0,IF(AM7="E",4,IF(AM7="D",5,IF(AM7="C",6,IF(AM7="B",7,IF(AM7="A",8,IF(AM7="S",9,IF(AM7="O",10,"!!!"))))))))</f>
        <v>6</v>
      </c>
      <c r="AO7" s="26">
        <v>41</v>
      </c>
      <c r="AP7" s="26">
        <v>41</v>
      </c>
      <c r="AQ7" s="27" t="str">
        <f>IF(AP7="AB","F",IF(AP7&lt;25,"F",IF(AP7&lt;27,"E",IF(AP7&lt;30,"D",IF(AP7&lt;32,"C",IF(AP7&lt;35,"B",IF(AP7&lt;40,"A",IF(AP7&lt;45,"S",IF(AP7&lt;=50,"O")))))))))</f>
        <v>S</v>
      </c>
      <c r="AR7" s="31">
        <f>IF(AQ7="F",0,IF(AQ7="E",4,IF(AQ7="D",5,IF(AQ7="C",6,IF(AQ7="B",7,IF(AQ7="A",8,IF(AQ7="S",9,IF(AQ7="O",10,"!!!"))))))))</f>
        <v>9</v>
      </c>
      <c r="AS7" s="32" t="str">
        <f>IF(OR(E7="F",J7="F",O7="F",T7="F",Y7="F",AD7="F",AI7="F",AM7="F",AQ7="F"),"Fail","Pass")</f>
        <v>Pass</v>
      </c>
      <c r="AT7" s="32" t="str">
        <f>FIXED(ROUND(SUM(F7*4,K7*4,P7*4,U7*4,Z7*3,AE7*3,AJ7*4,AN7*2,AR7*2)/30,2),2)</f>
        <v>7.93</v>
      </c>
      <c r="AU7" s="33"/>
    </row>
    <row r="8" spans="1:47">
      <c r="A8" s="34" t="s">
        <v>13</v>
      </c>
      <c r="B8" s="35">
        <v>27</v>
      </c>
      <c r="C8" s="36">
        <v>25</v>
      </c>
      <c r="D8" s="37">
        <f t="shared" ref="D8:D13" si="7">SUM(B8,C8)</f>
        <v>52</v>
      </c>
      <c r="E8" s="38" t="str">
        <f t="shared" ref="E8:E13" si="8">IF(OR(B8="AB",C8="AB"),"F",IF(AND(B8&gt;=25,C8&gt;=25),IF(D8&gt;=90,"O",IF(D8&gt;=80,"S",IF(D8&gt;=70,"A",IF(D8&gt;=65,"B",IF(D8&gt;=60,"C",IF(D8&gt;=55,"D",IF(D8&gt;=50,"E","F"))))))),"F"))</f>
        <v>E</v>
      </c>
      <c r="F8" s="39">
        <f t="shared" ref="F8:F13" si="9">IF(E8="O",10,IF(E8="S",9,IF(E8="A",8,IF(E8="B",7,IF(E8="C",6,IF(E8="D",5,IF(E8="E",4,0)))))))</f>
        <v>4</v>
      </c>
      <c r="G8" s="35">
        <v>28</v>
      </c>
      <c r="H8" s="36">
        <v>35</v>
      </c>
      <c r="I8" s="37">
        <f t="shared" ref="I8:I13" si="10">SUM(G8,H8)</f>
        <v>63</v>
      </c>
      <c r="J8" s="38" t="str">
        <f t="shared" ref="J8:J13" si="11">IF(OR(G8="AB",H8="AB"),"F",IF(AND(G8&gt;=25,H8&gt;=25),IF(I8&gt;=90,"O",IF(I8&gt;=80,"S",IF(I8&gt;=70,"A",IF(I8&gt;=65,"B",IF(I8&gt;=60,"C",IF(I8&gt;=55,"D",IF(I8&gt;=50,"E","F"))))))),"F"))</f>
        <v>C</v>
      </c>
      <c r="K8" s="39">
        <f t="shared" ref="K8:K13" si="12">IF(J8="O",10,IF(J8="S",9,IF(J8="A",8,IF(J8="B",7,IF(J8="C",6,IF(J8="D",5,IF(J8="E",4,0)))))))</f>
        <v>6</v>
      </c>
      <c r="L8" s="35">
        <v>38</v>
      </c>
      <c r="M8" s="36">
        <v>26</v>
      </c>
      <c r="N8" s="37">
        <f t="shared" ref="N8:N13" si="13">SUM(L8,M8)</f>
        <v>64</v>
      </c>
      <c r="O8" s="38" t="str">
        <f t="shared" ref="O8:O13" si="14">IF(OR(L8="AB",M8="AB"),"F",IF(AND(L8&gt;=25,M8&gt;=25),IF(N8&gt;=90,"O",IF(N8&gt;=80,"S",IF(N8&gt;=70,"A",IF(N8&gt;=65,"B",IF(N8&gt;=60,"C",IF(N8&gt;=55,"D",IF(N8&gt;=50,"E","F"))))))),"F"))</f>
        <v>C</v>
      </c>
      <c r="P8" s="39">
        <f t="shared" ref="P8:P13" si="15">IF(O8="O",10,IF(O8="S",9,IF(O8="A",8,IF(O8="B",7,IF(O8="C",6,IF(O8="D",5,IF(O8="E",4,0)))))))</f>
        <v>6</v>
      </c>
      <c r="Q8" s="35">
        <v>40</v>
      </c>
      <c r="R8" s="36">
        <v>26</v>
      </c>
      <c r="S8" s="37">
        <f t="shared" ref="S8:S13" si="16">SUM(Q8,R8)</f>
        <v>66</v>
      </c>
      <c r="T8" s="38" t="str">
        <f t="shared" ref="T8:T13" si="17">IF(OR(Q8="AB",R8="AB"),"F",IF(AND(Q8&gt;=25,R8&gt;=25),IF(S8&gt;=90,"O",IF(S8&gt;=80,"S",IF(S8&gt;=70,"A",IF(S8&gt;=65,"B",IF(S8&gt;=60,"C",IF(S8&gt;=55,"D",IF(S8&gt;=50,"E","F"))))))),"F"))</f>
        <v>B</v>
      </c>
      <c r="U8" s="39">
        <f t="shared" ref="U8:U13" si="18">IF(T8="O",10,IF(T8="S",9,IF(T8="A",8,IF(T8="B",7,IF(T8="C",6,IF(T8="D",5,IF(T8="E",4,0)))))))</f>
        <v>7</v>
      </c>
      <c r="V8" s="35">
        <v>27</v>
      </c>
      <c r="W8" s="36">
        <v>29</v>
      </c>
      <c r="X8" s="37">
        <f t="shared" ref="X8:X13" si="19">SUM(V8,W8)</f>
        <v>56</v>
      </c>
      <c r="Y8" s="38" t="str">
        <f t="shared" ref="Y8:Y13" si="20">IF(OR(V8="AB",W8="AB"),"F",IF(AND(V8&gt;=25,W8&gt;=25),IF(X8&gt;=90,"O",IF(X8&gt;=80,"S",IF(X8&gt;=70,"A",IF(X8&gt;=65,"B",IF(X8&gt;=60,"C",IF(X8&gt;=55,"D",IF(X8&gt;=50,"E","F"))))))),"F"))</f>
        <v>D</v>
      </c>
      <c r="Z8" s="39">
        <f t="shared" ref="Z8:Z13" si="21">IF(Y8="O",10,IF(Y8="S",9,IF(Y8="A",8,IF(Y8="B",7,IF(Y8="C",6,IF(Y8="D",5,IF(Y8="E",4,0)))))))</f>
        <v>5</v>
      </c>
      <c r="AA8" s="35">
        <v>38</v>
      </c>
      <c r="AB8" s="36">
        <v>25</v>
      </c>
      <c r="AC8" s="37">
        <f t="shared" ref="AC8:AC13" si="22">SUM(AA8,AB8)</f>
        <v>63</v>
      </c>
      <c r="AD8" s="38" t="str">
        <f t="shared" ref="AD8:AD13" si="23">IF(OR(AA8="AB",AB8="AB"),"F",IF(AND(AA8&gt;=25,AB8&gt;=25),IF(AC8&gt;=90,"O",IF(AC8&gt;=80,"S",IF(AC8&gt;=70,"A",IF(AC8&gt;=65,"B",IF(AC8&gt;=60,"C",IF(AC8&gt;=55,"D",IF(AC8&gt;=50,"E","F"))))))),"F"))</f>
        <v>C</v>
      </c>
      <c r="AE8" s="39">
        <f t="shared" ref="AE8:AE13" si="24">IF(AD8="O",10,IF(AD8="S",9,IF(AD8="A",8,IF(AD8="B",7,IF(AD8="C",6,IF(AD8="D",5,IF(AD8="E",4,0)))))))</f>
        <v>6</v>
      </c>
      <c r="AF8" s="40">
        <v>27</v>
      </c>
      <c r="AG8" s="36">
        <v>35</v>
      </c>
      <c r="AH8" s="37">
        <f t="shared" ref="AH8:AH13" si="25">SUM(AF8,AG8)</f>
        <v>62</v>
      </c>
      <c r="AI8" s="38" t="str">
        <f t="shared" ref="AI8:AI13" si="26">IF(OR(AF8="AB",AG8="AB"),"F",IF(AND(AF8&gt;=25,AG8&gt;=25),IF(AH8&gt;=90,"O",IF(AH8&gt;=80,"S",IF(AH8&gt;=70,"A",IF(AH8&gt;=65,"B",IF(AH8&gt;=60,"C",IF(AH8&gt;=55,"D",IF(AH8&gt;=50,"E","F"))))))),"F"))</f>
        <v>C</v>
      </c>
      <c r="AJ8" s="39">
        <f t="shared" ref="AJ8:AJ13" si="27">IF(AI8="O",10,IF(AI8="S",9,IF(AI8="A",8,IF(AI8="B",7,IF(AI8="C",6,IF(AI8="D",5,IF(AI8="E",4,0)))))))</f>
        <v>6</v>
      </c>
      <c r="AK8" s="36">
        <v>25</v>
      </c>
      <c r="AL8" s="36">
        <v>25</v>
      </c>
      <c r="AM8" s="37" t="str">
        <f t="shared" ref="AM8:AM13" si="28">IF(AL8="AB","F",IF(AL8&lt;25,"F",IF(AL8&lt;27,"E",IF(AL8&lt;30,"D",IF(AL8&lt;32,"C",IF(AL8&lt;35,"B",IF(AL8&lt;40,"A",IF(AL8&lt;45,"S",IF(AL8&lt;=50,"O")))))))))</f>
        <v>E</v>
      </c>
      <c r="AN8" s="39">
        <f t="shared" ref="AN8:AN13" si="29">IF(AM8="F",0,IF(AM8="E",4,IF(AM8="D",5,IF(AM8="C",6,IF(AM8="B",7,IF(AM8="A",8,IF(AM8="S",9,IF(AM8="O",10,"!!!"))))))))</f>
        <v>4</v>
      </c>
      <c r="AO8" s="36">
        <v>33</v>
      </c>
      <c r="AP8" s="36">
        <v>33</v>
      </c>
      <c r="AQ8" s="37" t="str">
        <f t="shared" ref="AQ8:AQ13" si="30">IF(AP8="AB","F",IF(AP8&lt;25,"F",IF(AP8&lt;27,"E",IF(AP8&lt;30,"D",IF(AP8&lt;32,"C",IF(AP8&lt;35,"B",IF(AP8&lt;40,"A",IF(AP8&lt;45,"S",IF(AP8&lt;=50,"O")))))))))</f>
        <v>B</v>
      </c>
      <c r="AR8" s="41">
        <f t="shared" ref="AR8:AR13" si="31">IF(AQ8="F",0,IF(AQ8="E",4,IF(AQ8="D",5,IF(AQ8="C",6,IF(AQ8="B",7,IF(AQ8="A",8,IF(AQ8="S",9,IF(AQ8="O",10,"!!!"))))))))</f>
        <v>7</v>
      </c>
      <c r="AS8" s="42" t="str">
        <f t="shared" ref="AS8:AS13" si="32">IF(OR(E8="F",J8="F",O8="F",T8="F",Y8="F",AD8="F",AI8="F",AM8="F",AQ8="F"),"Fail","Pass")</f>
        <v>Pass</v>
      </c>
      <c r="AT8" s="42" t="str">
        <f t="shared" ref="AT8:AT13" si="33">FIXED(ROUND(SUM(F8*4,K8*4,P8*4,U8*4,Z8*3,AE8*3,AJ8*4,AN8*2,AR8*2)/30,2),2)</f>
        <v>5.70</v>
      </c>
      <c r="AU8" s="33"/>
    </row>
    <row r="9" spans="1:47">
      <c r="A9" s="34" t="s">
        <v>14</v>
      </c>
      <c r="B9" s="35">
        <v>42</v>
      </c>
      <c r="C9" s="36">
        <v>34</v>
      </c>
      <c r="D9" s="37">
        <f t="shared" si="7"/>
        <v>76</v>
      </c>
      <c r="E9" s="38" t="str">
        <f t="shared" si="8"/>
        <v>A</v>
      </c>
      <c r="F9" s="39">
        <f t="shared" si="9"/>
        <v>8</v>
      </c>
      <c r="G9" s="35">
        <v>46</v>
      </c>
      <c r="H9" s="36">
        <v>46</v>
      </c>
      <c r="I9" s="37">
        <f t="shared" si="10"/>
        <v>92</v>
      </c>
      <c r="J9" s="38" t="str">
        <f t="shared" si="11"/>
        <v>O</v>
      </c>
      <c r="K9" s="39">
        <f t="shared" si="12"/>
        <v>10</v>
      </c>
      <c r="L9" s="35">
        <v>46</v>
      </c>
      <c r="M9" s="36">
        <v>41</v>
      </c>
      <c r="N9" s="37">
        <f t="shared" si="13"/>
        <v>87</v>
      </c>
      <c r="O9" s="38" t="str">
        <f t="shared" si="14"/>
        <v>S</v>
      </c>
      <c r="P9" s="39">
        <f t="shared" si="15"/>
        <v>9</v>
      </c>
      <c r="Q9" s="35">
        <v>44</v>
      </c>
      <c r="R9" s="36">
        <v>38</v>
      </c>
      <c r="S9" s="37">
        <f t="shared" si="16"/>
        <v>82</v>
      </c>
      <c r="T9" s="38" t="str">
        <f t="shared" si="17"/>
        <v>S</v>
      </c>
      <c r="U9" s="39">
        <f t="shared" si="18"/>
        <v>9</v>
      </c>
      <c r="V9" s="35">
        <v>41</v>
      </c>
      <c r="W9" s="36">
        <v>36</v>
      </c>
      <c r="X9" s="37">
        <f t="shared" si="19"/>
        <v>77</v>
      </c>
      <c r="Y9" s="38" t="str">
        <f t="shared" si="20"/>
        <v>A</v>
      </c>
      <c r="Z9" s="39">
        <f t="shared" si="21"/>
        <v>8</v>
      </c>
      <c r="AA9" s="35">
        <v>43</v>
      </c>
      <c r="AB9" s="36">
        <v>39</v>
      </c>
      <c r="AC9" s="37">
        <f t="shared" si="22"/>
        <v>82</v>
      </c>
      <c r="AD9" s="38" t="str">
        <f t="shared" si="23"/>
        <v>S</v>
      </c>
      <c r="AE9" s="39">
        <f t="shared" si="24"/>
        <v>9</v>
      </c>
      <c r="AF9" s="40">
        <v>33</v>
      </c>
      <c r="AG9" s="36">
        <v>34</v>
      </c>
      <c r="AH9" s="37">
        <f t="shared" si="25"/>
        <v>67</v>
      </c>
      <c r="AI9" s="38" t="str">
        <f t="shared" si="26"/>
        <v>B</v>
      </c>
      <c r="AJ9" s="39">
        <f t="shared" si="27"/>
        <v>7</v>
      </c>
      <c r="AK9" s="36">
        <v>25</v>
      </c>
      <c r="AL9" s="36">
        <v>25</v>
      </c>
      <c r="AM9" s="37" t="str">
        <f t="shared" si="28"/>
        <v>E</v>
      </c>
      <c r="AN9" s="39">
        <f t="shared" si="29"/>
        <v>4</v>
      </c>
      <c r="AO9" s="36">
        <v>33</v>
      </c>
      <c r="AP9" s="36">
        <v>33</v>
      </c>
      <c r="AQ9" s="37" t="str">
        <f t="shared" si="30"/>
        <v>B</v>
      </c>
      <c r="AR9" s="41">
        <f t="shared" si="31"/>
        <v>7</v>
      </c>
      <c r="AS9" s="42" t="str">
        <f t="shared" si="32"/>
        <v>Pass</v>
      </c>
      <c r="AT9" s="42" t="str">
        <f>FIXED(ROUND(SUM(F9*4,K9*4,P9*4,U9*4,Z9*3,AE9*3,AJ9*4,AN9*2,AR9*2)/30,2),2)</f>
        <v>8.17</v>
      </c>
      <c r="AU9" s="33"/>
    </row>
    <row r="10" spans="1:47">
      <c r="A10" s="34" t="s">
        <v>15</v>
      </c>
      <c r="B10" s="35">
        <v>18</v>
      </c>
      <c r="C10" s="36">
        <v>27</v>
      </c>
      <c r="D10" s="37">
        <f t="shared" si="7"/>
        <v>45</v>
      </c>
      <c r="E10" s="38" t="str">
        <f t="shared" si="8"/>
        <v>F</v>
      </c>
      <c r="F10" s="39">
        <f t="shared" si="9"/>
        <v>0</v>
      </c>
      <c r="G10" s="35">
        <v>26</v>
      </c>
      <c r="H10" s="36">
        <v>38</v>
      </c>
      <c r="I10" s="37">
        <f t="shared" si="10"/>
        <v>64</v>
      </c>
      <c r="J10" s="38" t="str">
        <f t="shared" si="11"/>
        <v>C</v>
      </c>
      <c r="K10" s="39">
        <f t="shared" si="12"/>
        <v>6</v>
      </c>
      <c r="L10" s="35">
        <v>42</v>
      </c>
      <c r="M10" s="36">
        <v>26</v>
      </c>
      <c r="N10" s="37">
        <f t="shared" si="13"/>
        <v>68</v>
      </c>
      <c r="O10" s="38" t="str">
        <f t="shared" si="14"/>
        <v>B</v>
      </c>
      <c r="P10" s="39">
        <f t="shared" si="15"/>
        <v>7</v>
      </c>
      <c r="Q10" s="35">
        <v>35</v>
      </c>
      <c r="R10" s="36">
        <v>32</v>
      </c>
      <c r="S10" s="37">
        <f t="shared" si="16"/>
        <v>67</v>
      </c>
      <c r="T10" s="38" t="str">
        <f t="shared" si="17"/>
        <v>B</v>
      </c>
      <c r="U10" s="39">
        <f t="shared" si="18"/>
        <v>7</v>
      </c>
      <c r="V10" s="35">
        <v>30</v>
      </c>
      <c r="W10" s="36">
        <v>33</v>
      </c>
      <c r="X10" s="37">
        <f t="shared" si="19"/>
        <v>63</v>
      </c>
      <c r="Y10" s="38" t="str">
        <f t="shared" si="20"/>
        <v>C</v>
      </c>
      <c r="Z10" s="39">
        <f t="shared" si="21"/>
        <v>6</v>
      </c>
      <c r="AA10" s="35">
        <v>35</v>
      </c>
      <c r="AB10" s="36">
        <v>32</v>
      </c>
      <c r="AC10" s="37">
        <f t="shared" si="22"/>
        <v>67</v>
      </c>
      <c r="AD10" s="38" t="str">
        <f t="shared" si="23"/>
        <v>B</v>
      </c>
      <c r="AE10" s="39">
        <f t="shared" si="24"/>
        <v>7</v>
      </c>
      <c r="AF10" s="35">
        <v>19</v>
      </c>
      <c r="AG10" s="36">
        <v>33</v>
      </c>
      <c r="AH10" s="37">
        <f t="shared" si="25"/>
        <v>52</v>
      </c>
      <c r="AI10" s="38" t="str">
        <f t="shared" si="26"/>
        <v>F</v>
      </c>
      <c r="AJ10" s="39">
        <f t="shared" si="27"/>
        <v>0</v>
      </c>
      <c r="AK10" s="36">
        <v>30</v>
      </c>
      <c r="AL10" s="36">
        <v>30</v>
      </c>
      <c r="AM10" s="37" t="str">
        <f t="shared" si="28"/>
        <v>C</v>
      </c>
      <c r="AN10" s="39">
        <f t="shared" si="29"/>
        <v>6</v>
      </c>
      <c r="AO10" s="36">
        <v>33</v>
      </c>
      <c r="AP10" s="36">
        <v>33</v>
      </c>
      <c r="AQ10" s="37" t="str">
        <f t="shared" si="30"/>
        <v>B</v>
      </c>
      <c r="AR10" s="41">
        <f t="shared" si="31"/>
        <v>7</v>
      </c>
      <c r="AS10" s="42" t="str">
        <f t="shared" si="32"/>
        <v>Fail</v>
      </c>
      <c r="AT10" s="42" t="str">
        <f t="shared" si="33"/>
        <v>4.83</v>
      </c>
      <c r="AU10" s="33"/>
    </row>
    <row r="11" spans="1:47">
      <c r="A11" s="34" t="s">
        <v>16</v>
      </c>
      <c r="B11" s="35">
        <v>32</v>
      </c>
      <c r="C11" s="36">
        <v>33</v>
      </c>
      <c r="D11" s="37">
        <f t="shared" si="7"/>
        <v>65</v>
      </c>
      <c r="E11" s="38" t="str">
        <f t="shared" si="8"/>
        <v>B</v>
      </c>
      <c r="F11" s="39">
        <f t="shared" si="9"/>
        <v>7</v>
      </c>
      <c r="G11" s="35">
        <v>31</v>
      </c>
      <c r="H11" s="36">
        <v>40</v>
      </c>
      <c r="I11" s="37">
        <f t="shared" si="10"/>
        <v>71</v>
      </c>
      <c r="J11" s="38" t="str">
        <f t="shared" si="11"/>
        <v>A</v>
      </c>
      <c r="K11" s="39">
        <f t="shared" si="12"/>
        <v>8</v>
      </c>
      <c r="L11" s="35">
        <v>37</v>
      </c>
      <c r="M11" s="36">
        <v>30</v>
      </c>
      <c r="N11" s="37">
        <f t="shared" si="13"/>
        <v>67</v>
      </c>
      <c r="O11" s="38" t="str">
        <f t="shared" si="14"/>
        <v>B</v>
      </c>
      <c r="P11" s="39">
        <f t="shared" si="15"/>
        <v>7</v>
      </c>
      <c r="Q11" s="35">
        <v>36</v>
      </c>
      <c r="R11" s="36">
        <v>31</v>
      </c>
      <c r="S11" s="37">
        <f t="shared" si="16"/>
        <v>67</v>
      </c>
      <c r="T11" s="38" t="str">
        <f t="shared" si="17"/>
        <v>B</v>
      </c>
      <c r="U11" s="39">
        <f t="shared" si="18"/>
        <v>7</v>
      </c>
      <c r="V11" s="35">
        <v>40</v>
      </c>
      <c r="W11" s="36">
        <v>38</v>
      </c>
      <c r="X11" s="37">
        <f t="shared" si="19"/>
        <v>78</v>
      </c>
      <c r="Y11" s="38" t="str">
        <f t="shared" si="20"/>
        <v>A</v>
      </c>
      <c r="Z11" s="39">
        <f t="shared" si="21"/>
        <v>8</v>
      </c>
      <c r="AA11" s="35">
        <v>42</v>
      </c>
      <c r="AB11" s="36">
        <v>38</v>
      </c>
      <c r="AC11" s="37">
        <f t="shared" si="22"/>
        <v>80</v>
      </c>
      <c r="AD11" s="38" t="str">
        <f t="shared" si="23"/>
        <v>S</v>
      </c>
      <c r="AE11" s="39">
        <f t="shared" si="24"/>
        <v>9</v>
      </c>
      <c r="AF11" s="35">
        <v>25</v>
      </c>
      <c r="AG11" s="36">
        <v>36</v>
      </c>
      <c r="AH11" s="37">
        <f t="shared" si="25"/>
        <v>61</v>
      </c>
      <c r="AI11" s="38" t="str">
        <f t="shared" si="26"/>
        <v>C</v>
      </c>
      <c r="AJ11" s="39">
        <f t="shared" si="27"/>
        <v>6</v>
      </c>
      <c r="AK11" s="36">
        <v>30</v>
      </c>
      <c r="AL11" s="36">
        <v>30</v>
      </c>
      <c r="AM11" s="37" t="str">
        <f t="shared" si="28"/>
        <v>C</v>
      </c>
      <c r="AN11" s="39">
        <f t="shared" si="29"/>
        <v>6</v>
      </c>
      <c r="AO11" s="36">
        <v>33</v>
      </c>
      <c r="AP11" s="36">
        <v>33</v>
      </c>
      <c r="AQ11" s="37" t="str">
        <f t="shared" si="30"/>
        <v>B</v>
      </c>
      <c r="AR11" s="41">
        <f t="shared" si="31"/>
        <v>7</v>
      </c>
      <c r="AS11" s="42" t="str">
        <f t="shared" si="32"/>
        <v>Pass</v>
      </c>
      <c r="AT11" s="42" t="str">
        <f t="shared" si="33"/>
        <v>7.23</v>
      </c>
      <c r="AU11" s="33"/>
    </row>
    <row r="12" spans="1:47">
      <c r="A12" s="34" t="s">
        <v>17</v>
      </c>
      <c r="B12" s="35">
        <v>37</v>
      </c>
      <c r="C12" s="36">
        <v>32</v>
      </c>
      <c r="D12" s="37">
        <f t="shared" si="7"/>
        <v>69</v>
      </c>
      <c r="E12" s="38" t="str">
        <f t="shared" si="8"/>
        <v>B</v>
      </c>
      <c r="F12" s="39">
        <f t="shared" si="9"/>
        <v>7</v>
      </c>
      <c r="G12" s="35">
        <v>39</v>
      </c>
      <c r="H12" s="36">
        <v>39</v>
      </c>
      <c r="I12" s="37">
        <f t="shared" si="10"/>
        <v>78</v>
      </c>
      <c r="J12" s="38" t="str">
        <f t="shared" si="11"/>
        <v>A</v>
      </c>
      <c r="K12" s="39">
        <f t="shared" si="12"/>
        <v>8</v>
      </c>
      <c r="L12" s="35">
        <v>44</v>
      </c>
      <c r="M12" s="36">
        <v>33</v>
      </c>
      <c r="N12" s="37">
        <f t="shared" si="13"/>
        <v>77</v>
      </c>
      <c r="O12" s="38" t="str">
        <f t="shared" si="14"/>
        <v>A</v>
      </c>
      <c r="P12" s="39">
        <f t="shared" si="15"/>
        <v>8</v>
      </c>
      <c r="Q12" s="35">
        <v>44</v>
      </c>
      <c r="R12" s="36">
        <v>33</v>
      </c>
      <c r="S12" s="37">
        <f t="shared" si="16"/>
        <v>77</v>
      </c>
      <c r="T12" s="38" t="str">
        <f t="shared" si="17"/>
        <v>A</v>
      </c>
      <c r="U12" s="39">
        <f t="shared" si="18"/>
        <v>8</v>
      </c>
      <c r="V12" s="35">
        <v>32</v>
      </c>
      <c r="W12" s="36">
        <v>32</v>
      </c>
      <c r="X12" s="37">
        <f t="shared" si="19"/>
        <v>64</v>
      </c>
      <c r="Y12" s="38" t="str">
        <f t="shared" si="20"/>
        <v>C</v>
      </c>
      <c r="Z12" s="39">
        <f t="shared" si="21"/>
        <v>6</v>
      </c>
      <c r="AA12" s="35">
        <v>31</v>
      </c>
      <c r="AB12" s="36">
        <v>36</v>
      </c>
      <c r="AC12" s="37">
        <f t="shared" si="22"/>
        <v>67</v>
      </c>
      <c r="AD12" s="38" t="str">
        <f t="shared" si="23"/>
        <v>B</v>
      </c>
      <c r="AE12" s="39">
        <f t="shared" si="24"/>
        <v>7</v>
      </c>
      <c r="AF12" s="35">
        <v>30</v>
      </c>
      <c r="AG12" s="36">
        <v>36</v>
      </c>
      <c r="AH12" s="37">
        <f t="shared" si="25"/>
        <v>66</v>
      </c>
      <c r="AI12" s="38" t="str">
        <f t="shared" si="26"/>
        <v>B</v>
      </c>
      <c r="AJ12" s="39">
        <f t="shared" si="27"/>
        <v>7</v>
      </c>
      <c r="AK12" s="36">
        <v>30</v>
      </c>
      <c r="AL12" s="36">
        <v>30</v>
      </c>
      <c r="AM12" s="37" t="str">
        <f t="shared" si="28"/>
        <v>C</v>
      </c>
      <c r="AN12" s="39">
        <f t="shared" si="29"/>
        <v>6</v>
      </c>
      <c r="AO12" s="36">
        <v>33</v>
      </c>
      <c r="AP12" s="36">
        <v>33</v>
      </c>
      <c r="AQ12" s="37" t="str">
        <f t="shared" si="30"/>
        <v>B</v>
      </c>
      <c r="AR12" s="41">
        <f t="shared" si="31"/>
        <v>7</v>
      </c>
      <c r="AS12" s="42" t="str">
        <f t="shared" si="32"/>
        <v>Pass</v>
      </c>
      <c r="AT12" s="42" t="str">
        <f t="shared" si="33"/>
        <v>7.23</v>
      </c>
      <c r="AU12" s="33"/>
    </row>
    <row r="13" spans="1:47" ht="15.75" thickBot="1">
      <c r="A13" s="43" t="s">
        <v>18</v>
      </c>
      <c r="B13" s="44">
        <v>36</v>
      </c>
      <c r="C13" s="45">
        <v>30</v>
      </c>
      <c r="D13" s="46">
        <f t="shared" si="7"/>
        <v>66</v>
      </c>
      <c r="E13" s="47" t="str">
        <f t="shared" si="8"/>
        <v>B</v>
      </c>
      <c r="F13" s="48">
        <f t="shared" si="9"/>
        <v>7</v>
      </c>
      <c r="G13" s="44">
        <v>35</v>
      </c>
      <c r="H13" s="45">
        <v>37</v>
      </c>
      <c r="I13" s="46">
        <f t="shared" si="10"/>
        <v>72</v>
      </c>
      <c r="J13" s="47" t="str">
        <f t="shared" si="11"/>
        <v>A</v>
      </c>
      <c r="K13" s="48">
        <f t="shared" si="12"/>
        <v>8</v>
      </c>
      <c r="L13" s="44">
        <v>41</v>
      </c>
      <c r="M13" s="45">
        <v>34</v>
      </c>
      <c r="N13" s="46">
        <f t="shared" si="13"/>
        <v>75</v>
      </c>
      <c r="O13" s="47" t="str">
        <f t="shared" si="14"/>
        <v>A</v>
      </c>
      <c r="P13" s="48">
        <f t="shared" si="15"/>
        <v>8</v>
      </c>
      <c r="Q13" s="44">
        <v>36</v>
      </c>
      <c r="R13" s="45">
        <v>34</v>
      </c>
      <c r="S13" s="46">
        <f t="shared" si="16"/>
        <v>70</v>
      </c>
      <c r="T13" s="47" t="str">
        <f t="shared" si="17"/>
        <v>A</v>
      </c>
      <c r="U13" s="48">
        <f t="shared" si="18"/>
        <v>8</v>
      </c>
      <c r="V13" s="44">
        <v>29</v>
      </c>
      <c r="W13" s="45">
        <v>34</v>
      </c>
      <c r="X13" s="46">
        <f t="shared" si="19"/>
        <v>63</v>
      </c>
      <c r="Y13" s="47" t="str">
        <f t="shared" si="20"/>
        <v>C</v>
      </c>
      <c r="Z13" s="48">
        <f t="shared" si="21"/>
        <v>6</v>
      </c>
      <c r="AA13" s="44">
        <v>35</v>
      </c>
      <c r="AB13" s="45">
        <v>32</v>
      </c>
      <c r="AC13" s="46">
        <f t="shared" si="22"/>
        <v>67</v>
      </c>
      <c r="AD13" s="47" t="str">
        <f t="shared" si="23"/>
        <v>B</v>
      </c>
      <c r="AE13" s="48">
        <f t="shared" si="24"/>
        <v>7</v>
      </c>
      <c r="AF13" s="44">
        <v>25</v>
      </c>
      <c r="AG13" s="45">
        <v>34</v>
      </c>
      <c r="AH13" s="46">
        <f t="shared" si="25"/>
        <v>59</v>
      </c>
      <c r="AI13" s="47" t="str">
        <f t="shared" si="26"/>
        <v>D</v>
      </c>
      <c r="AJ13" s="48">
        <f t="shared" si="27"/>
        <v>5</v>
      </c>
      <c r="AK13" s="45">
        <v>40</v>
      </c>
      <c r="AL13" s="45">
        <v>40</v>
      </c>
      <c r="AM13" s="46" t="str">
        <f t="shared" si="28"/>
        <v>S</v>
      </c>
      <c r="AN13" s="48">
        <f t="shared" si="29"/>
        <v>9</v>
      </c>
      <c r="AO13" s="45">
        <v>33</v>
      </c>
      <c r="AP13" s="45">
        <v>33</v>
      </c>
      <c r="AQ13" s="46" t="str">
        <f t="shared" si="30"/>
        <v>B</v>
      </c>
      <c r="AR13" s="49">
        <f t="shared" si="31"/>
        <v>7</v>
      </c>
      <c r="AS13" s="50" t="str">
        <f t="shared" si="32"/>
        <v>Pass</v>
      </c>
      <c r="AT13" s="50" t="str">
        <f t="shared" si="33"/>
        <v>7.17</v>
      </c>
      <c r="AU13" s="33"/>
    </row>
    <row r="14" spans="1:47">
      <c r="AU14" s="33"/>
    </row>
    <row r="22" spans="41:45" ht="15.75">
      <c r="AO22" s="51" t="s">
        <v>37</v>
      </c>
      <c r="AP22" s="51"/>
      <c r="AQ22" s="51"/>
      <c r="AR22" s="51"/>
      <c r="AS22" s="51"/>
    </row>
  </sheetData>
  <mergeCells count="24">
    <mergeCell ref="A1:AT1"/>
    <mergeCell ref="A2:AT2"/>
    <mergeCell ref="A3:AT3"/>
    <mergeCell ref="B4:F4"/>
    <mergeCell ref="G4:K4"/>
    <mergeCell ref="L4:P4"/>
    <mergeCell ref="Q4:U4"/>
    <mergeCell ref="V4:Z4"/>
    <mergeCell ref="AA4:AE4"/>
    <mergeCell ref="AF4:AJ4"/>
    <mergeCell ref="AK4:AN4"/>
    <mergeCell ref="AO4:AR4"/>
    <mergeCell ref="B5:F5"/>
    <mergeCell ref="G5:K5"/>
    <mergeCell ref="L5:P5"/>
    <mergeCell ref="Q5:U5"/>
    <mergeCell ref="V5:Z5"/>
    <mergeCell ref="AO22:AS22"/>
    <mergeCell ref="AA5:AE5"/>
    <mergeCell ref="AF5:AJ5"/>
    <mergeCell ref="AS4:AS6"/>
    <mergeCell ref="AT4:AT6"/>
    <mergeCell ref="AK5:AN5"/>
    <mergeCell ref="AO5:AR5"/>
  </mergeCells>
  <conditionalFormatting sqref="I7:I13 N7:N13 S7:S13 X7:X13 AC7:AC13 AH7:AH13 D7:D13 AJ7:AN11 F7:F13 K7:K13 P7:P13 U7:U13 Z7:Z13 AE7:AE13 AJ8:AJ13 AL7:AN13 AQ7:AS13">
    <cfRule type="cellIs" dxfId="28" priority="479" operator="equal">
      <formula>"AB"</formula>
    </cfRule>
    <cfRule type="cellIs" dxfId="27" priority="480" operator="equal">
      <formula>"F"</formula>
    </cfRule>
  </conditionalFormatting>
  <conditionalFormatting sqref="I7:I13 N7:N13 S7:S13 X7:X13 AC7:AC13 AH7:AH13 D7:D13 D7:F11 I7:K11 N7:P11 S7:U11 X7:Z11 AC7:AE11 AH7:AN11 E8:F13 J8:K13 O8:P13 T8:U13 Y8:Z13 AD8:AE13 AI8:AJ13 AL7:AN13 AQ7:AS13">
    <cfRule type="cellIs" dxfId="26" priority="459" operator="equal">
      <formula>"fAIL"</formula>
    </cfRule>
    <cfRule type="cellIs" dxfId="25" priority="460" operator="equal">
      <formula>"AB"</formula>
    </cfRule>
  </conditionalFormatting>
  <conditionalFormatting sqref="I7:I13 N7:N13 S7:S13 X7:X13 AC7:AC13 AH7:AH13 D7:D13 D7:F11 I7:K11 N7:P11 S7:U11 X7:Z11 AC7:AE11 AH7:AN11 E8:F13 J8:K13 O8:P13 T8:U13 Y8:Z13 AD8:AE13 AI8:AJ13 AL7:AN13 AQ7:AT13">
    <cfRule type="cellIs" dxfId="24" priority="458" operator="equal">
      <formula>"F"</formula>
    </cfRule>
  </conditionalFormatting>
  <conditionalFormatting sqref="AS7:AT13">
    <cfRule type="cellIs" dxfId="23" priority="390" operator="equal">
      <formula>"AB"</formula>
    </cfRule>
    <cfRule type="cellIs" dxfId="22" priority="391" operator="equal">
      <formula>"FAIL"</formula>
    </cfRule>
    <cfRule type="cellIs" dxfId="21" priority="392" operator="equal">
      <formula>"FAIL"</formula>
    </cfRule>
    <cfRule type="cellIs" dxfId="20" priority="393" operator="equal">
      <formula>"F"</formula>
    </cfRule>
    <cfRule type="cellIs" dxfId="19" priority="394" operator="equal">
      <formula>"AB"</formula>
    </cfRule>
  </conditionalFormatting>
  <conditionalFormatting sqref="AS7:AS13">
    <cfRule type="cellIs" dxfId="18" priority="386" operator="equal">
      <formula>"FAIL"</formula>
    </cfRule>
    <cfRule type="cellIs" dxfId="17" priority="387" operator="equal">
      <formula>"AB"</formula>
    </cfRule>
    <cfRule type="cellIs" dxfId="16" priority="388" operator="equal">
      <formula>"F"</formula>
    </cfRule>
    <cfRule type="cellIs" dxfId="15" priority="389" operator="equal">
      <formula>"AB"</formula>
    </cfRule>
  </conditionalFormatting>
  <conditionalFormatting sqref="AS7:AT13">
    <cfRule type="cellIs" dxfId="14" priority="384" operator="equal">
      <formula>"F"</formula>
    </cfRule>
    <cfRule type="cellIs" dxfId="13" priority="385" operator="equal">
      <formula>"AB"</formula>
    </cfRule>
  </conditionalFormatting>
  <conditionalFormatting sqref="B6:AR6">
    <cfRule type="cellIs" dxfId="12" priority="374" operator="equal">
      <formula>"fail"</formula>
    </cfRule>
    <cfRule type="cellIs" dxfId="11" priority="375" operator="equal">
      <formula>"f"</formula>
    </cfRule>
  </conditionalFormatting>
  <conditionalFormatting sqref="B6:AR6">
    <cfRule type="cellIs" dxfId="10" priority="373" operator="equal">
      <formula>"Fail"</formula>
    </cfRule>
  </conditionalFormatting>
  <conditionalFormatting sqref="B6:AR6">
    <cfRule type="cellIs" dxfId="9" priority="372" operator="equal">
      <formula>"F"</formula>
    </cfRule>
  </conditionalFormatting>
  <conditionalFormatting sqref="B6:AR6">
    <cfRule type="cellIs" dxfId="8" priority="369" operator="equal">
      <formula>"ab"</formula>
    </cfRule>
    <cfRule type="cellIs" dxfId="7" priority="370" operator="equal">
      <formula>"Fail"</formula>
    </cfRule>
    <cfRule type="cellIs" dxfId="6" priority="371" operator="equal">
      <formula>"F"</formula>
    </cfRule>
  </conditionalFormatting>
  <conditionalFormatting sqref="AM7:AN13 AQ7:AT13">
    <cfRule type="cellIs" dxfId="5" priority="110" operator="equal">
      <formula>"fail"</formula>
    </cfRule>
    <cfRule type="cellIs" dxfId="4" priority="111" operator="equal">
      <formula>"fail"</formula>
    </cfRule>
    <cfRule type="cellIs" dxfId="3" priority="112" operator="equal">
      <formula>"f"</formula>
    </cfRule>
    <cfRule type="cellIs" dxfId="2" priority="113" operator="equal">
      <formula>"f"</formula>
    </cfRule>
  </conditionalFormatting>
  <conditionalFormatting sqref="AI10 E10">
    <cfRule type="cellIs" dxfId="1" priority="1" operator="equal">
      <formula>"F"</formula>
    </cfRule>
    <cfRule type="cellIs" dxfId="0" priority="2" operator="equal">
      <formula>"F"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FILM-VFX-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labpc_16</dc:creator>
  <cp:lastModifiedBy>CS HOD</cp:lastModifiedBy>
  <cp:lastPrinted>2017-12-20T13:13:48Z</cp:lastPrinted>
  <dcterms:created xsi:type="dcterms:W3CDTF">2017-12-04T05:23:01Z</dcterms:created>
  <dcterms:modified xsi:type="dcterms:W3CDTF">2020-01-30T05:18:01Z</dcterms:modified>
</cp:coreProperties>
</file>